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7BBF7BE8-BC02-434F-9002-3C18B1818E1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6" r:id="rId2"/>
    <sheet name="03-2025" sheetId="105" r:id="rId3"/>
    <sheet name="02-2025" sheetId="104" r:id="rId4"/>
    <sheet name="01-2025" sheetId="103" r:id="rId5"/>
    <sheet name="12-2024" sheetId="102" r:id="rId6"/>
    <sheet name="11-2024" sheetId="101" r:id="rId7"/>
    <sheet name="10-2024" sheetId="100" r:id="rId8"/>
    <sheet name="09-2024" sheetId="99" r:id="rId9"/>
    <sheet name="08-2024 " sheetId="98" r:id="rId10"/>
    <sheet name="07-2024" sheetId="97" r:id="rId11"/>
    <sheet name="06-2024" sheetId="96" r:id="rId12"/>
    <sheet name="05-2024" sheetId="95" r:id="rId13"/>
    <sheet name="04-2024" sheetId="94" r:id="rId14"/>
    <sheet name="03-2024" sheetId="93" r:id="rId15"/>
    <sheet name="02-2024" sheetId="92" r:id="rId16"/>
    <sheet name="01-2024" sheetId="91" r:id="rId17"/>
    <sheet name="12-2023" sheetId="90" r:id="rId18"/>
    <sheet name="11-2023" sheetId="89" r:id="rId19"/>
    <sheet name="10-2023" sheetId="88" r:id="rId20"/>
    <sheet name="09-2023" sheetId="87" r:id="rId21"/>
    <sheet name="08-2023" sheetId="86" r:id="rId22"/>
    <sheet name="07-2023" sheetId="85" r:id="rId23"/>
  </sheets>
  <externalReferences>
    <externalReference r:id="rId24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106" l="1"/>
  <c r="C48" i="106"/>
  <c r="C47" i="106"/>
  <c r="C46" i="106"/>
  <c r="C42" i="106"/>
  <c r="C41" i="106"/>
  <c r="C40" i="106"/>
  <c r="F52" i="10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<sst xmlns="http://schemas.openxmlformats.org/spreadsheetml/2006/main" count="1356" uniqueCount="199">
  <si>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</si>
  <si>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</si>
  <si>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</si>
  <si>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</si>
  <si>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</si>
  <si>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</si>
  <si>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</si>
  <si>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</si>
  <si>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</si>
  <si>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</si>
  <si>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</si>
  <si>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</si>
  <si>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</si>
  <si>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</si>
  <si>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</si>
  <si>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</si>
  <si>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</si>
  <si>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</si>
  <si>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</si>
  <si>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</si>
  <si>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</si>
  <si>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</si>
  <si>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</si>
  <si>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</si>
  <si>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</si>
  <si>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</si>
  <si>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</si>
  <si>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</si>
  <si>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</si>
  <si>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</si>
  <si>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</si>
  <si>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</si>
  <si>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</si>
  <si>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</si>
  <si>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</si>
  <si>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</si>
  <si>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</si>
  <si>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</si>
  <si>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</si>
  <si>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</si>
  <si>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</si>
  <si>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</si>
  <si>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</si>
  <si>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</si>
  <si>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</si>
  <si>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</si>
  <si>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</si>
  <si>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</si>
  <si>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</si>
  <si>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</si>
  <si>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</si>
  <si>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</si>
  <si>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</si>
  <si>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</si>
  <si>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</si>
  <si>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</si>
  <si>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</si>
  <si>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</si>
  <si>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</si>
  <si>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</si>
  <si>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</si>
  <si>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</si>
  <si>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</si>
  <si>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</si>
  <si>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</si>
  <si>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</si>
  <si>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</si>
  <si>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</si>
  <si>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</si>
  <si>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</si>
  <si>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</si>
  <si>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</si>
  <si>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</si>
  <si>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</si>
  <si>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</si>
  <si>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</si>
  <si>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</si>
  <si>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</si>
  <si>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</si>
  <si>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</si>
  <si>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</si>
  <si>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</si>
  <si>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</si>
  <si>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</si>
  <si>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</si>
  <si>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</si>
  <si>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</si>
  <si>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</si>
  <si>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</si>
  <si>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</si>
  <si>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</si>
  <si>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</si>
  <si>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</si>
  <si>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</si>
  <si>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</si>
  <si>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</si>
  <si>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</si>
  <si>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</si>
  <si>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</si>
  <si>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</si>
  <si>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</si>
  <si>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</si>
  <si>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</si>
  <si>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</si>
  <si>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</si>
  <si>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</si>
  <si>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</si>
  <si>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</si>
  <si>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</si>
  <si>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</si>
  <si>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</si>
  <si>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</si>
  <si>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</si>
  <si>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</si>
  <si>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</si>
  <si>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</si>
  <si>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</si>
  <si>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</si>
  <si>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</si>
  <si>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</si>
  <si>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</si>
  <si>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</si>
  <si>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</si>
  <si>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</si>
  <si>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</si>
  <si>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</si>
  <si>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</si>
  <si>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</si>
  <si>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</si>
  <si>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</si>
  <si>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</si>
  <si>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</si>
  <si>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</si>
  <si>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</si>
  <si>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</si>
  <si>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</si>
  <si>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</si>
  <si>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</si>
  <si>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</si>
  <si>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</si>
  <si>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</si>
  <si>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</si>
  <si>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</si>
  <si>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</si>
  <si>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</si>
  <si>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</si>
  <si>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</si>
  <si>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</si>
  <si>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</si>
  <si>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</si>
  <si>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</si>
  <si>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</si>
  <si>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</si>
  <si>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</si>
  <si>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</si>
  <si>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</si>
  <si>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</si>
  <si>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</si>
  <si>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</si>
  <si>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</si>
  <si>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</si>
  <si>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</si>
  <si>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</si>
  <si>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</si>
  <si>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</si>
  <si>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</si>
  <si>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</si>
  <si>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</si>
  <si>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</si>
  <si>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</si>
  <si>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</si>
  <si>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</si>
  <si>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</si>
  <si>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</si>
  <si>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</si>
  <si>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</si>
  <si>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</si>
  <si>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</si>
  <si>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</si>
  <si>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</si>
  <si>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</si>
  <si>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</si>
  <si>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</si>
  <si>
    <t>04.02.-10.02.</t>
  </si>
  <si>
    <t>11.02.-17.02.</t>
  </si>
  <si>
    <t>18.02.-24.02.</t>
  </si>
  <si>
    <t>25.02.-03.03.</t>
  </si>
  <si>
    <t>ožujak 2025.</t>
  </si>
  <si>
    <t>04.03.-10.03.</t>
  </si>
  <si>
    <t>11.03.-17.03.</t>
  </si>
  <si>
    <t>18.03.-24.03.</t>
  </si>
  <si>
    <t>25.03.-31.03.</t>
  </si>
  <si>
    <t>veljača 2025.</t>
  </si>
  <si>
    <t>travanj 2025.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</si>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</sst>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14145" name="Object 1" hidden="1">
              <a:extLst>
                <a:ext uri="{63B3BB69-23CF-44E3-9099-C40C66FF867C}">
                  <a14:compatExt spid="_x0000_s1414145"/>
                </a:ext>
                <a:ext uri="{FF2B5EF4-FFF2-40B4-BE49-F238E27FC236}">
                  <a16:creationId xmlns:a16="http://schemas.microsoft.com/office/drawing/2014/main" id="{00000000-0008-0000-0100-0000019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A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B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C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D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0E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0F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10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11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12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3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2641" name="Object 1" hidden="1">
              <a:extLst>
                <a:ext uri="{63B3BB69-23CF-44E3-9099-C40C66FF867C}">
                  <a14:compatExt spid="_x0000_s1392641"/>
                </a:ext>
                <a:ext uri="{FF2B5EF4-FFF2-40B4-BE49-F238E27FC236}">
                  <a16:creationId xmlns:a16="http://schemas.microsoft.com/office/drawing/2014/main" id="{00000000-0008-0000-0200-0000014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4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5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6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2161" name="Object 1" hidden="1">
              <a:extLst>
                <a:ext uri="{63B3BB69-23CF-44E3-9099-C40C66FF867C}">
                  <a14:compatExt spid="_x0000_s1372161"/>
                </a:ext>
                <a:ext uri="{FF2B5EF4-FFF2-40B4-BE49-F238E27FC236}">
                  <a16:creationId xmlns:a16="http://schemas.microsoft.com/office/drawing/2014/main" id="{00000000-0008-0000-0300-000001F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4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5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6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7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8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9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file:///\\usjn-srv12\zajednicki\Users\avlahovic\Downloads\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J11" sqref="J11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19" t="s">
        <v>39</v>
      </c>
      <c r="L1" s="19" t="s">
        <v>38</v>
      </c>
    </row>
    <row r="2" spans="1:23" s="19" customFormat="1" ht="58.2" thickBot="1" x14ac:dyDescent="0.35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" thickBot="1" x14ac:dyDescent="0.35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" thickBot="1" x14ac:dyDescent="0.35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" thickBot="1" x14ac:dyDescent="0.35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" thickBot="1" x14ac:dyDescent="0.35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" thickBot="1" x14ac:dyDescent="0.35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" thickBot="1" x14ac:dyDescent="0.35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" thickBot="1" x14ac:dyDescent="0.35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" thickBot="1" x14ac:dyDescent="0.35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" thickBot="1" x14ac:dyDescent="0.35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" thickBot="1" x14ac:dyDescent="0.35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" thickBot="1" x14ac:dyDescent="0.35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" thickBot="1" x14ac:dyDescent="0.35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1.0239099999999999</v>
      </c>
      <c r="L15" s="58">
        <v>1.0839099999999999</v>
      </c>
      <c r="M15" s="24">
        <f>L15-H15-E15</f>
        <v>0.5116099999999999</v>
      </c>
    </row>
    <row r="16" spans="1:23" ht="15" thickBot="1" x14ac:dyDescent="0.35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1.0239100000000001</v>
      </c>
      <c r="L16" s="58">
        <v>1.1409100000000001</v>
      </c>
      <c r="M16" s="24">
        <f>L16-H16-E16</f>
        <v>0.51161000000000012</v>
      </c>
    </row>
    <row r="17" spans="1:20" ht="15" thickBot="1" x14ac:dyDescent="0.35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0.93792999999999993</v>
      </c>
      <c r="L17" s="58">
        <v>0.99492999999999998</v>
      </c>
      <c r="M17" s="24">
        <f t="shared" si="1"/>
        <v>0.53182999999999991</v>
      </c>
    </row>
    <row r="18" spans="1:20" ht="15" thickBot="1" x14ac:dyDescent="0.35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1.0239100000000001</v>
      </c>
      <c r="L18" s="58">
        <v>1.1369100000000001</v>
      </c>
      <c r="M18" s="24">
        <f>L18-H18-E18</f>
        <v>0.51161000000000012</v>
      </c>
    </row>
    <row r="19" spans="1:20" ht="15" thickBot="1" x14ac:dyDescent="0.35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1.0239100000000001</v>
      </c>
      <c r="L19" s="58">
        <v>1.1409100000000001</v>
      </c>
      <c r="M19" s="24">
        <f>L19-H19-E19</f>
        <v>0.51161000000000012</v>
      </c>
    </row>
    <row r="20" spans="1:20" ht="15" thickBot="1" x14ac:dyDescent="0.35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0.93792999999999993</v>
      </c>
      <c r="L20" s="58">
        <v>1.0529299999999999</v>
      </c>
      <c r="M20" s="24">
        <f t="shared" si="1"/>
        <v>0.53182999999999991</v>
      </c>
    </row>
    <row r="21" spans="1:20" ht="15" thickBot="1" x14ac:dyDescent="0.35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0.53180000000000005</v>
      </c>
      <c r="L21" s="20">
        <v>0.63180000000000003</v>
      </c>
      <c r="M21" s="24">
        <f t="shared" si="1"/>
        <v>0.53180000000000005</v>
      </c>
    </row>
    <row r="22" spans="1:20" x14ac:dyDescent="0.3">
      <c r="P22" t="s">
        <v>53</v>
      </c>
      <c r="R22" t="s">
        <v>54</v>
      </c>
    </row>
    <row r="23" spans="1:20" x14ac:dyDescent="0.3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0.96155199999999985</v>
      </c>
      <c r="L23">
        <f>AVERAGE(L9,L11,L14,L17,L20)</f>
        <v>1.039472</v>
      </c>
      <c r="M23" s="28">
        <f>AVERAGE(M9,M11,M14,M17,M20)</f>
        <v>0.55545199999999995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3">
      <c r="J24" t="s">
        <v>41</v>
      </c>
      <c r="K24">
        <f>AVERAGE(K13,K16,K19)</f>
        <v>1.0579066666666668</v>
      </c>
      <c r="L24">
        <f>AVERAGE(L13,L16,L19)</f>
        <v>1.2202400000000002</v>
      </c>
      <c r="M24" s="28">
        <f>AVERAGE(M13,M15,M18)</f>
        <v>0.54560666666666668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3">
      <c r="J25" t="s">
        <v>19</v>
      </c>
      <c r="K25">
        <f>AVERAGE(K8,K10,K12,K15,K18)</f>
        <v>1.0485639999999998</v>
      </c>
      <c r="L25">
        <f>AVERAGE(L8,L10,L12,L15,L18)</f>
        <v>1.1440840000000001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3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" thickBot="1" x14ac:dyDescent="0.35">
      <c r="J27" t="s">
        <v>42</v>
      </c>
      <c r="K27">
        <f>AVERAGE(K4,K21)</f>
        <v>0.53849999999999998</v>
      </c>
      <c r="L27">
        <f>AVERAGE(L4,L21)</f>
        <v>0.64850000000000008</v>
      </c>
      <c r="M27" s="28">
        <f>AVERAGE(M4,M21)</f>
        <v>0.53849999999999998</v>
      </c>
      <c r="O27" s="28" t="e">
        <f>AVERAGE(O4,O21)</f>
        <v>#DIV/0!</v>
      </c>
      <c r="P27">
        <v>5.3100000000000001E-2</v>
      </c>
      <c r="Q27" t="s">
        <v>55</v>
      </c>
    </row>
    <row r="28" spans="1:20" ht="15" thickBot="1" x14ac:dyDescent="0.35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3">
      <c r="C30" t="s">
        <v>43</v>
      </c>
    </row>
    <row r="31" spans="1:20" x14ac:dyDescent="0.3">
      <c r="C31" t="s">
        <v>44</v>
      </c>
    </row>
    <row r="32" spans="1:20" x14ac:dyDescent="0.3">
      <c r="C32" t="s">
        <v>45</v>
      </c>
    </row>
    <row r="33" spans="3:9" x14ac:dyDescent="0.3">
      <c r="C33" t="s">
        <v>46</v>
      </c>
    </row>
    <row r="34" spans="3:9" x14ac:dyDescent="0.3">
      <c r="C34" t="s">
        <v>47</v>
      </c>
    </row>
    <row r="35" spans="3:9" x14ac:dyDescent="0.3">
      <c r="C35" t="s">
        <v>48</v>
      </c>
    </row>
    <row r="36" spans="3:9" x14ac:dyDescent="0.3">
      <c r="C36" t="s">
        <v>49</v>
      </c>
    </row>
    <row r="37" spans="3:9" x14ac:dyDescent="0.3">
      <c r="C37" t="s">
        <v>50</v>
      </c>
    </row>
    <row r="38" spans="3:9" x14ac:dyDescent="0.3">
      <c r="C38" t="s">
        <v>51</v>
      </c>
    </row>
    <row r="39" spans="3:9" x14ac:dyDescent="0.3">
      <c r="C39" t="s">
        <v>52</v>
      </c>
    </row>
    <row r="41" spans="3:9" ht="15" thickBot="1" x14ac:dyDescent="0.35"/>
    <row r="42" spans="3:9" ht="58.2" thickBot="1" x14ac:dyDescent="0.35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" thickBot="1" x14ac:dyDescent="0.35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" thickBot="1" x14ac:dyDescent="0.35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" thickBot="1" x14ac:dyDescent="0.35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" thickBot="1" x14ac:dyDescent="0.35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" thickBot="1" x14ac:dyDescent="0.35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" thickBot="1" x14ac:dyDescent="0.35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" thickBot="1" x14ac:dyDescent="0.35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" thickBot="1" x14ac:dyDescent="0.35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" thickBot="1" x14ac:dyDescent="0.35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" thickBot="1" x14ac:dyDescent="0.35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" thickBot="1" x14ac:dyDescent="0.35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" thickBot="1" x14ac:dyDescent="0.35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" thickBot="1" x14ac:dyDescent="0.35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" thickBot="1" x14ac:dyDescent="0.35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" thickBot="1" x14ac:dyDescent="0.35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" thickBot="1" x14ac:dyDescent="0.35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" thickBot="1" x14ac:dyDescent="0.35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" thickBot="1" x14ac:dyDescent="0.35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149</v>
      </c>
      <c r="B4" s="67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3">
      <c r="A13" s="4"/>
      <c r="B13" s="5"/>
      <c r="C13" s="36"/>
      <c r="D13" s="36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3">
      <c r="C15" s="34"/>
      <c r="D15" s="34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3">
      <c r="C17" s="34"/>
      <c r="D17" s="34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3">
      <c r="C19" s="34"/>
      <c r="D19" s="34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3">
      <c r="C21" s="34"/>
      <c r="D21" s="34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3">
      <c r="C23" s="34"/>
      <c r="D23" s="34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3">
      <c r="C26" s="34"/>
      <c r="D26" s="34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3">
      <c r="C28" s="34"/>
      <c r="D28" s="34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3">
      <c r="C31" s="34"/>
      <c r="D31" s="34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3">
      <c r="C33" s="34"/>
      <c r="D33" s="34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3">
      <c r="C37" s="34"/>
      <c r="D37" s="34"/>
      <c r="E37" s="48"/>
      <c r="F37" s="48"/>
      <c r="G37" s="48"/>
    </row>
    <row r="38" spans="1:7" x14ac:dyDescent="0.3">
      <c r="A38" s="22" t="s">
        <v>75</v>
      </c>
      <c r="B38" s="22"/>
      <c r="C38" s="35"/>
      <c r="D38" s="35"/>
      <c r="E38" s="49"/>
      <c r="F38" s="49"/>
      <c r="G38" s="49"/>
    </row>
    <row r="39" spans="1:7" x14ac:dyDescent="0.3">
      <c r="C39" s="34"/>
      <c r="D39" s="34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3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3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3">
      <c r="C43" s="34"/>
      <c r="D43" s="34"/>
      <c r="E43" s="48"/>
      <c r="F43" s="48"/>
      <c r="G43" s="48"/>
    </row>
    <row r="44" spans="1:7" x14ac:dyDescent="0.3">
      <c r="A44" s="22" t="s">
        <v>76</v>
      </c>
      <c r="B44" s="22"/>
      <c r="C44" s="35"/>
      <c r="D44" s="35"/>
      <c r="E44" s="49"/>
      <c r="F44" s="49"/>
      <c r="G44" s="49"/>
    </row>
    <row r="45" spans="1:7" x14ac:dyDescent="0.3">
      <c r="C45" s="34"/>
      <c r="D45" s="34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3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3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3">
      <c r="C49" s="34"/>
      <c r="D49" s="34"/>
      <c r="E49" s="48"/>
      <c r="F49" s="48"/>
      <c r="G49" s="48"/>
    </row>
    <row r="50" spans="1:7" x14ac:dyDescent="0.3">
      <c r="A50" s="22" t="s">
        <v>77</v>
      </c>
      <c r="B50" s="22"/>
      <c r="C50" s="35"/>
      <c r="D50" s="35"/>
      <c r="E50" s="49"/>
      <c r="F50" s="49"/>
      <c r="G50" s="49"/>
    </row>
    <row r="51" spans="1:7" x14ac:dyDescent="0.3">
      <c r="C51" s="34"/>
      <c r="D51" s="34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148</v>
      </c>
      <c r="B4" s="67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3">
      <c r="A13" s="4"/>
      <c r="B13" s="5"/>
      <c r="C13" s="36"/>
      <c r="D13" s="36"/>
      <c r="E13" s="36"/>
      <c r="F13" s="36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3">
      <c r="C15" s="34"/>
      <c r="D15" s="34"/>
      <c r="E15" s="34"/>
      <c r="F15" s="34"/>
      <c r="G15" s="60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3">
      <c r="C17" s="34"/>
      <c r="D17" s="34"/>
      <c r="E17" s="34"/>
      <c r="F17" s="34"/>
      <c r="G17" s="60"/>
    </row>
    <row r="18" spans="1:7" ht="15" hidden="1" customHeight="1" x14ac:dyDescent="0.3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3">
      <c r="C19" s="34"/>
      <c r="D19" s="34"/>
      <c r="E19" s="34"/>
      <c r="F19" s="34"/>
      <c r="G19" s="60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3">
      <c r="C21" s="34"/>
      <c r="D21" s="34"/>
      <c r="E21" s="34"/>
      <c r="F21" s="34"/>
      <c r="G21" s="60"/>
    </row>
    <row r="22" spans="1:7" ht="15" hidden="1" customHeight="1" x14ac:dyDescent="0.3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3">
      <c r="C23" s="34"/>
      <c r="D23" s="34"/>
      <c r="E23" s="34"/>
      <c r="F23" s="34"/>
      <c r="G23" s="60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3">
      <c r="C26" s="34"/>
      <c r="D26" s="34"/>
      <c r="E26" s="34"/>
      <c r="F26" s="34"/>
      <c r="G26" s="60"/>
    </row>
    <row r="27" spans="1:7" ht="15" hidden="1" customHeight="1" x14ac:dyDescent="0.3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3">
      <c r="C28" s="34"/>
      <c r="D28" s="34"/>
      <c r="E28" s="34"/>
      <c r="F28" s="34"/>
      <c r="G28" s="60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3">
      <c r="C31" s="34"/>
      <c r="D31" s="34"/>
      <c r="E31" s="34"/>
      <c r="F31" s="34"/>
      <c r="G31" s="60"/>
    </row>
    <row r="32" spans="1:7" ht="15" hidden="1" customHeight="1" x14ac:dyDescent="0.3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3">
      <c r="C33" s="34"/>
      <c r="D33" s="34"/>
      <c r="E33" s="34"/>
      <c r="F33" s="34"/>
      <c r="G33" s="60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3">
      <c r="C37" s="34"/>
      <c r="D37" s="34"/>
      <c r="E37" s="34"/>
      <c r="F37" s="34"/>
      <c r="G37" s="60"/>
    </row>
    <row r="38" spans="1:7" x14ac:dyDescent="0.3">
      <c r="A38" s="22" t="s">
        <v>75</v>
      </c>
      <c r="B38" s="22"/>
      <c r="C38" s="35"/>
      <c r="D38" s="35"/>
      <c r="E38" s="35"/>
      <c r="F38" s="35"/>
      <c r="G38" s="59"/>
    </row>
    <row r="39" spans="1:7" x14ac:dyDescent="0.3">
      <c r="C39" s="34"/>
      <c r="D39" s="34"/>
      <c r="E39" s="34"/>
      <c r="F39" s="34"/>
      <c r="G39" s="60"/>
    </row>
    <row r="40" spans="1:7" x14ac:dyDescent="0.3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3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3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3">
      <c r="C43" s="34"/>
      <c r="D43" s="34"/>
      <c r="E43" s="34"/>
      <c r="F43" s="34"/>
      <c r="G43" s="60"/>
    </row>
    <row r="44" spans="1:7" x14ac:dyDescent="0.3">
      <c r="A44" s="22" t="s">
        <v>76</v>
      </c>
      <c r="B44" s="22"/>
      <c r="C44" s="35"/>
      <c r="D44" s="35"/>
      <c r="E44" s="35"/>
      <c r="F44" s="35"/>
      <c r="G44" s="59"/>
    </row>
    <row r="45" spans="1:7" x14ac:dyDescent="0.3">
      <c r="C45" s="34"/>
      <c r="D45" s="34"/>
      <c r="E45" s="34"/>
      <c r="F45" s="34"/>
      <c r="G45" s="60"/>
    </row>
    <row r="46" spans="1:7" x14ac:dyDescent="0.3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3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3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3">
      <c r="C49" s="34"/>
      <c r="D49" s="34"/>
      <c r="E49" s="34"/>
      <c r="F49" s="34"/>
      <c r="G49" s="60"/>
    </row>
    <row r="50" spans="1:7" x14ac:dyDescent="0.3">
      <c r="A50" s="22" t="s">
        <v>77</v>
      </c>
      <c r="B50" s="22"/>
      <c r="C50" s="35"/>
      <c r="D50" s="35"/>
      <c r="E50" s="35"/>
      <c r="F50" s="35"/>
      <c r="G50" s="59"/>
    </row>
    <row r="51" spans="1:7" x14ac:dyDescent="0.3">
      <c r="C51" s="34"/>
      <c r="D51" s="34"/>
      <c r="E51" s="34"/>
      <c r="F51" s="34"/>
      <c r="G51" s="60"/>
    </row>
    <row r="52" spans="1:7" x14ac:dyDescent="0.3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143</v>
      </c>
      <c r="B4" s="67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3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3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3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3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134</v>
      </c>
      <c r="B4" s="67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3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3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3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3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  <col min="7" max="7" width="20.33203125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6" t="s">
        <v>130</v>
      </c>
      <c r="B4" s="67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3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3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3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3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123</v>
      </c>
      <c r="B4" s="67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3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3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3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3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118</v>
      </c>
      <c r="B4" s="67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3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3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3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3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7" width="25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6" t="s">
        <v>117</v>
      </c>
      <c r="B4" s="67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3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3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3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3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6" width="28.332031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107</v>
      </c>
      <c r="B4" s="68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3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3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3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3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102</v>
      </c>
      <c r="B4" s="68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3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3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3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3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7453-B88D-408D-8DBD-DBFC6BD9C1A9}">
  <dimension ref="A1:G52"/>
  <sheetViews>
    <sheetView tabSelected="1" workbookViewId="0">
      <selection activeCell="I47" sqref="I47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193</v>
      </c>
      <c r="B4" s="67"/>
      <c r="C4" s="62" t="s">
        <v>194</v>
      </c>
      <c r="D4" s="8" t="s">
        <v>195</v>
      </c>
      <c r="E4" s="8" t="s">
        <v>196</v>
      </c>
      <c r="F4" s="8" t="s">
        <v>197</v>
      </c>
      <c r="G4" s="8" t="s">
        <v>198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  <c r="G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  <c r="G8" s="42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49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/>
      <c r="E12" s="50"/>
      <c r="F12" s="50"/>
      <c r="G12" s="50"/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f>List1!$L$15</f>
        <v>1.0839099999999999</v>
      </c>
      <c r="D40" s="50"/>
      <c r="E40" s="50"/>
      <c r="F40" s="50"/>
      <c r="G40" s="50"/>
    </row>
    <row r="41" spans="1:7" x14ac:dyDescent="0.3">
      <c r="A41" s="6" t="s">
        <v>5</v>
      </c>
      <c r="B41" s="7" t="s">
        <v>70</v>
      </c>
      <c r="C41" s="50">
        <f>List1!$L$16</f>
        <v>1.1409100000000001</v>
      </c>
      <c r="D41" s="50"/>
      <c r="E41" s="50"/>
      <c r="F41" s="50"/>
      <c r="G41" s="50"/>
    </row>
    <row r="42" spans="1:7" x14ac:dyDescent="0.3">
      <c r="A42" s="6" t="s">
        <v>8</v>
      </c>
      <c r="B42" s="7" t="s">
        <v>69</v>
      </c>
      <c r="C42" s="50">
        <f>List1!$L$17</f>
        <v>0.99492999999999998</v>
      </c>
      <c r="D42" s="50"/>
      <c r="E42" s="50"/>
      <c r="F42" s="50"/>
      <c r="G42" s="50"/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f>List1!$L$18</f>
        <v>1.1369100000000001</v>
      </c>
      <c r="D46" s="50"/>
      <c r="E46" s="50"/>
      <c r="F46" s="50"/>
      <c r="G46" s="50"/>
    </row>
    <row r="47" spans="1:7" x14ac:dyDescent="0.3">
      <c r="A47" s="6" t="s">
        <v>5</v>
      </c>
      <c r="B47" s="7" t="s">
        <v>70</v>
      </c>
      <c r="C47" s="50">
        <f>List1!$L$19</f>
        <v>1.1409100000000001</v>
      </c>
      <c r="D47" s="50"/>
      <c r="E47" s="50"/>
      <c r="F47" s="50"/>
      <c r="G47" s="50"/>
    </row>
    <row r="48" spans="1:7" x14ac:dyDescent="0.3">
      <c r="A48" s="6" t="s">
        <v>8</v>
      </c>
      <c r="B48" s="7" t="s">
        <v>69</v>
      </c>
      <c r="C48" s="50">
        <f>List1!$L$20</f>
        <v>1.0529299999999999</v>
      </c>
      <c r="D48" s="50"/>
      <c r="E48" s="50"/>
      <c r="F48" s="50"/>
      <c r="G48" s="50"/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f>List1!$L$21</f>
        <v>0.63180000000000003</v>
      </c>
      <c r="D52" s="50"/>
      <c r="E52" s="50"/>
      <c r="F52" s="50"/>
      <c r="G52" s="50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1414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14145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6" t="s">
        <v>101</v>
      </c>
      <c r="B4" s="67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3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3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3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3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91</v>
      </c>
      <c r="B4" s="68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3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3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3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3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8" t="s">
        <v>90</v>
      </c>
      <c r="B4" s="6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3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3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3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3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71</v>
      </c>
      <c r="B4" s="68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3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3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3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3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7A1C-76D0-4203-8AE7-59FEE76DF643}">
  <dimension ref="A1:G52"/>
  <sheetViews>
    <sheetView workbookViewId="0">
      <selection activeCell="F52" sqref="F52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187</v>
      </c>
      <c r="B4" s="67"/>
      <c r="C4" s="8" t="s">
        <v>188</v>
      </c>
      <c r="D4" s="8" t="s">
        <v>189</v>
      </c>
      <c r="E4" s="8" t="s">
        <v>190</v>
      </c>
      <c r="F4" s="8" t="s">
        <v>191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1.08761</v>
      </c>
      <c r="D40" s="50">
        <v>1.0477099999999999</v>
      </c>
      <c r="E40" s="50">
        <v>1.04861</v>
      </c>
      <c r="F40" s="50">
        <v>1.06311</v>
      </c>
    </row>
    <row r="41" spans="1:6" x14ac:dyDescent="0.3">
      <c r="A41" s="6" t="s">
        <v>5</v>
      </c>
      <c r="B41" s="7" t="s">
        <v>70</v>
      </c>
      <c r="C41" s="50">
        <v>1.1446099999999999</v>
      </c>
      <c r="D41" s="50">
        <v>1.1047100000000001</v>
      </c>
      <c r="E41" s="50">
        <v>1.10561</v>
      </c>
      <c r="F41" s="50">
        <v>1.1201099999999999</v>
      </c>
    </row>
    <row r="42" spans="1:6" x14ac:dyDescent="0.3">
      <c r="A42" s="6" t="s">
        <v>8</v>
      </c>
      <c r="B42" s="7" t="s">
        <v>69</v>
      </c>
      <c r="C42" s="50">
        <v>1.03003</v>
      </c>
      <c r="D42" s="50">
        <v>1.0011300000000001</v>
      </c>
      <c r="E42" s="50">
        <v>0.98092999999999997</v>
      </c>
      <c r="F42" s="50">
        <v>0.98053000000000001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1.1406099999999999</v>
      </c>
      <c r="D46" s="50">
        <v>1.1007100000000001</v>
      </c>
      <c r="E46" s="50">
        <v>1.10161</v>
      </c>
      <c r="F46" s="50">
        <v>1.1161099999999999</v>
      </c>
    </row>
    <row r="47" spans="1:6" x14ac:dyDescent="0.3">
      <c r="A47" s="6" t="s">
        <v>5</v>
      </c>
      <c r="B47" s="7" t="s">
        <v>70</v>
      </c>
      <c r="C47" s="50">
        <v>1.1446099999999999</v>
      </c>
      <c r="D47" s="50">
        <v>1.1047100000000001</v>
      </c>
      <c r="E47" s="50">
        <v>1.10561</v>
      </c>
      <c r="F47" s="50">
        <v>1.1201099999999999</v>
      </c>
    </row>
    <row r="48" spans="1:6" x14ac:dyDescent="0.3">
      <c r="A48" s="6" t="s">
        <v>8</v>
      </c>
      <c r="B48" s="7" t="s">
        <v>69</v>
      </c>
      <c r="C48" s="50">
        <v>1.0880300000000001</v>
      </c>
      <c r="D48" s="50">
        <v>1.0591299999999999</v>
      </c>
      <c r="E48" s="50">
        <v>1.0389299999999999</v>
      </c>
      <c r="F48" s="50">
        <v>1.03853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0.66690000000000005</v>
      </c>
      <c r="D52" s="50">
        <v>0.63800000000000001</v>
      </c>
      <c r="E52" s="50">
        <v>0.61780000000000002</v>
      </c>
      <c r="F52" s="50">
        <v>0.61739999999999995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264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264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9DE4-6E95-40CB-A8AD-6D44F302F8A1}">
  <dimension ref="A1:G52"/>
  <sheetViews>
    <sheetView workbookViewId="0">
      <selection activeCell="F40" sqref="F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192</v>
      </c>
      <c r="B4" s="67"/>
      <c r="C4" s="8" t="s">
        <v>183</v>
      </c>
      <c r="D4" s="8" t="s">
        <v>184</v>
      </c>
      <c r="E4" s="8" t="s">
        <v>185</v>
      </c>
      <c r="F4" s="8" t="s">
        <v>186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1.11111</v>
      </c>
      <c r="D40" s="50">
        <v>1.11771</v>
      </c>
      <c r="E40" s="50">
        <v>1.1223099999999999</v>
      </c>
      <c r="F40" s="50">
        <v>1.1125100000000001</v>
      </c>
    </row>
    <row r="41" spans="1:6" x14ac:dyDescent="0.3">
      <c r="A41" s="6" t="s">
        <v>5</v>
      </c>
      <c r="B41" s="7" t="s">
        <v>70</v>
      </c>
      <c r="C41" s="50">
        <v>1.16811</v>
      </c>
      <c r="D41" s="50">
        <v>1.1747099999999999</v>
      </c>
      <c r="E41" s="50">
        <v>1.1793100000000001</v>
      </c>
      <c r="F41" s="50">
        <v>1.16951</v>
      </c>
    </row>
    <row r="42" spans="1:6" x14ac:dyDescent="0.3">
      <c r="A42" s="6" t="s">
        <v>8</v>
      </c>
      <c r="B42" s="7" t="s">
        <v>69</v>
      </c>
      <c r="C42" s="50">
        <v>1.04223</v>
      </c>
      <c r="D42" s="50">
        <v>1.04803</v>
      </c>
      <c r="E42" s="50">
        <v>1.0596300000000001</v>
      </c>
      <c r="F42" s="50">
        <v>1.05423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1.16411</v>
      </c>
      <c r="D46" s="50">
        <v>1.1707099999999999</v>
      </c>
      <c r="E46" s="50">
        <v>1.1753100000000001</v>
      </c>
      <c r="F46" s="50">
        <v>1.16551</v>
      </c>
    </row>
    <row r="47" spans="1:6" x14ac:dyDescent="0.3">
      <c r="A47" s="6" t="s">
        <v>5</v>
      </c>
      <c r="B47" s="7" t="s">
        <v>70</v>
      </c>
      <c r="C47" s="50">
        <v>1.16811</v>
      </c>
      <c r="D47" s="50">
        <v>1.1747099999999999</v>
      </c>
      <c r="E47" s="50">
        <v>1.1793100000000001</v>
      </c>
      <c r="F47" s="50">
        <v>1.16951</v>
      </c>
    </row>
    <row r="48" spans="1:6" x14ac:dyDescent="0.3">
      <c r="A48" s="6" t="s">
        <v>8</v>
      </c>
      <c r="B48" s="7" t="s">
        <v>69</v>
      </c>
      <c r="C48" s="50">
        <v>1.10023</v>
      </c>
      <c r="D48" s="50">
        <v>1.1060300000000001</v>
      </c>
      <c r="E48" s="50">
        <v>1.1176299999999999</v>
      </c>
      <c r="F48" s="50">
        <v>1.1122300000000001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0.67910000000000004</v>
      </c>
      <c r="D52" s="50">
        <v>0.68489999999999995</v>
      </c>
      <c r="E52" s="50">
        <v>0.69650000000000001</v>
      </c>
      <c r="F52" s="50">
        <v>0.69110000000000005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21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216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workbookViewId="0">
      <selection activeCell="H40" sqref="H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177</v>
      </c>
      <c r="B4" s="67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3">
      <c r="G7" s="30"/>
    </row>
    <row r="8" spans="1:7" ht="15" hidden="1" customHeight="1" x14ac:dyDescent="0.3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3">
      <c r="D9" s="34"/>
      <c r="E9" s="34"/>
      <c r="F9" s="34"/>
      <c r="G9" s="34"/>
    </row>
    <row r="10" spans="1:7" x14ac:dyDescent="0.3">
      <c r="A10" s="22" t="s">
        <v>83</v>
      </c>
      <c r="B10" s="22"/>
      <c r="C10" s="22"/>
      <c r="D10" s="49"/>
      <c r="E10" s="35"/>
      <c r="F10" s="35"/>
      <c r="G10" s="35"/>
    </row>
    <row r="11" spans="1:7" x14ac:dyDescent="0.3"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v>1.1351100000000001</v>
      </c>
      <c r="G40" s="50">
        <v>1.12541</v>
      </c>
    </row>
    <row r="41" spans="1:7" x14ac:dyDescent="0.3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v>1.19211</v>
      </c>
      <c r="G41" s="50">
        <v>1.18241</v>
      </c>
    </row>
    <row r="42" spans="1:7" x14ac:dyDescent="0.3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v>1.08623</v>
      </c>
      <c r="G42" s="50">
        <v>1.06273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v>1.18811</v>
      </c>
      <c r="G46" s="50">
        <v>1.17841</v>
      </c>
    </row>
    <row r="47" spans="1:7" x14ac:dyDescent="0.3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v>1.19211</v>
      </c>
      <c r="G47" s="50">
        <v>1.18241</v>
      </c>
    </row>
    <row r="48" spans="1:7" x14ac:dyDescent="0.3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v>1.1442300000000001</v>
      </c>
      <c r="G48" s="50">
        <v>1.12073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v>0.72309999999999997</v>
      </c>
      <c r="G52" s="50">
        <v>0.6996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171</v>
      </c>
      <c r="B4" s="67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3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3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3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3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166</v>
      </c>
      <c r="B4" s="67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1.0839099999999999</v>
      </c>
    </row>
    <row r="41" spans="1:6" x14ac:dyDescent="0.3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1.1409100000000001</v>
      </c>
    </row>
    <row r="42" spans="1:6" x14ac:dyDescent="0.3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0.99492999999999998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1.1369100000000001</v>
      </c>
    </row>
    <row r="47" spans="1:6" x14ac:dyDescent="0.3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1.1409100000000001</v>
      </c>
    </row>
    <row r="48" spans="1:6" x14ac:dyDescent="0.3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1.0529299999999999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0.63180000000000003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160</v>
      </c>
      <c r="B4" s="67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3">
      <c r="F7" s="30"/>
      <c r="G7" s="30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49"/>
      <c r="D10" s="35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3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3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3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3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159</v>
      </c>
      <c r="B4" s="67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48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[1]List1!$L$5</f>
        <v>0.56159999999999999</v>
      </c>
      <c r="F12" s="50">
        <v>0.56779999999999997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[1]List1!$L$15</f>
        <v>1.0404100000000001</v>
      </c>
      <c r="F40" s="50">
        <v>1.05931</v>
      </c>
    </row>
    <row r="41" spans="1:6" x14ac:dyDescent="0.3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[1]List1!$L$16</f>
        <v>1.09741</v>
      </c>
      <c r="F41" s="50">
        <v>1.1163099999999999</v>
      </c>
    </row>
    <row r="42" spans="1:6" x14ac:dyDescent="0.3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[1]List1!$L$17</f>
        <v>0.96692999999999996</v>
      </c>
      <c r="F42" s="50">
        <v>0.97333000000000003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[1]List1!$L$18</f>
        <v>1.09341</v>
      </c>
      <c r="F46" s="50">
        <v>1.1123099999999999</v>
      </c>
    </row>
    <row r="47" spans="1:6" x14ac:dyDescent="0.3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[1]List1!$L$19</f>
        <v>1.09741</v>
      </c>
      <c r="F47" s="50">
        <v>1.1163099999999999</v>
      </c>
    </row>
    <row r="48" spans="1:6" x14ac:dyDescent="0.3">
      <c r="A48" s="6" t="s">
        <v>8</v>
      </c>
      <c r="B48" s="7" t="s">
        <v>69</v>
      </c>
      <c r="C48" s="50">
        <v>1.06213</v>
      </c>
      <c r="D48" s="50">
        <v>1.04583</v>
      </c>
      <c r="E48" s="50">
        <f>[1]List1!$L$20</f>
        <v>1.0249299999999999</v>
      </c>
      <c r="F48" s="50">
        <v>1.0313300000000001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[1]List1!$L$21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List1</vt:lpstr>
      <vt:lpstr>04-2025</vt:lpstr>
      <vt:lpstr>03-2025</vt:lpstr>
      <vt:lpstr>02-2025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2025-04-01T09:06:11Z</dcterms:modified>
  <cp:category/>
  <cp:contentStatus/>
</cp:coreProperties>
</file>